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рафик работ" sheetId="1" state="visible" r:id="rId1"/>
    <sheet xmlns:r="http://schemas.openxmlformats.org/officeDocument/2006/relationships" name="График оплаты" sheetId="2" state="visible" r:id="rId2"/>
    <sheet xmlns:r="http://schemas.openxmlformats.org/officeDocument/2006/relationships" name="Праздники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.MM.YYYY"/>
    <numFmt numFmtId="166" formatCode="# ##0;[Red]-# ##0"/>
    <numFmt numFmtId="167" formatCode="0.0%"/>
  </numFmts>
  <fonts count="12">
    <font>
      <name val="Calibri"/>
      <family val="2"/>
      <color theme="1"/>
      <sz val="11"/>
      <scheme val="minor"/>
    </font>
    <font>
      <b val="1"/>
      <color rgb="001F4E79"/>
      <sz val="14"/>
    </font>
    <font>
      <color rgb="005B6673"/>
      <sz val="10"/>
    </font>
    <font>
      <b val="1"/>
      <sz val="10"/>
    </font>
    <font>
      <b val="1"/>
      <color rgb="00FFFFFF"/>
      <sz val="10"/>
    </font>
    <font>
      <b val="1"/>
      <color rgb="002E75B6"/>
    </font>
    <font>
      <i val="1"/>
      <color rgb="005B6673"/>
      <sz val="9"/>
    </font>
    <font>
      <b val="1"/>
      <color rgb="001F4E79"/>
      <sz val="11"/>
    </font>
    <font>
      <sz val="9"/>
    </font>
    <font>
      <b val="1"/>
    </font>
    <font>
      <b val="1"/>
      <color rgb="001F4E79"/>
    </font>
    <font>
      <b val="1"/>
      <color rgb="001F4E79"/>
      <sz val="12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B8C4D2"/>
      </left>
      <right style="thin">
        <color rgb="00B8C4D2"/>
      </right>
      <top style="thin">
        <color rgb="00B8C4D2"/>
      </top>
      <bottom style="thin">
        <color rgb="00B8C4D2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5" fontId="0" fillId="0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  <xf numFmtId="165" fontId="0" fillId="0" borderId="1" pivotButton="0" quotePrefix="0" xfId="0"/>
    <xf numFmtId="0" fontId="6" fillId="0" borderId="0" pivotButton="0" quotePrefix="0" xfId="0"/>
    <xf numFmtId="166" fontId="7" fillId="3" borderId="1" pivotButton="0" quotePrefix="0" xfId="0"/>
    <xf numFmtId="9" fontId="0" fillId="0" borderId="1" applyAlignment="1" pivotButton="0" quotePrefix="0" xfId="0">
      <alignment horizontal="center"/>
    </xf>
    <xf numFmtId="166" fontId="0" fillId="0" borderId="1" pivotButton="0" quotePrefix="0" xfId="0"/>
    <xf numFmtId="0" fontId="8" fillId="0" borderId="1" pivotButton="0" quotePrefix="0" xfId="0"/>
    <xf numFmtId="167" fontId="0" fillId="0" borderId="1" applyAlignment="1" pivotButton="0" quotePrefix="0" xfId="0">
      <alignment horizontal="center"/>
    </xf>
    <xf numFmtId="0" fontId="0" fillId="4" borderId="1" pivotButton="0" quotePrefix="0" xfId="0"/>
    <xf numFmtId="0" fontId="9" fillId="4" borderId="1" pivotButton="0" quotePrefix="0" xfId="0"/>
    <xf numFmtId="166" fontId="10" fillId="4" borderId="1" pivotButton="0" quotePrefix="0" xfId="0"/>
    <xf numFmtId="167" fontId="9" fillId="4" borderId="1" applyAlignment="1" pivotButton="0" quotePrefix="0" xfId="0">
      <alignment horizontal="center"/>
    </xf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5" customWidth="1" min="1" max="1"/>
    <col width="44" customWidth="1" min="2" max="2"/>
    <col width="9" customWidth="1" min="3" max="3"/>
    <col width="10" customWidth="1" min="4" max="4"/>
    <col width="13" customWidth="1" min="5" max="5"/>
    <col width="13" customWidth="1" min="6" max="6"/>
    <col width="14" customWidth="1" min="7" max="7"/>
    <col width="22" customWidth="1" min="8" max="8"/>
  </cols>
  <sheetData>
    <row r="1">
      <c r="A1" s="1" t="inlineStr">
        <is>
          <t>ГРАФИК ВЫПОЛНЕНИЯ РАБОТ</t>
        </is>
      </c>
    </row>
    <row r="2">
      <c r="A2" s="2" t="inlineStr">
        <is>
          <t>Состав граф — по Методике, утв. приказом Минстроя России от 05.06.2018 № 336/пр. Наименования этапов должны совпадать с графиком оплаты (п. 3.3).</t>
        </is>
      </c>
    </row>
    <row r="3">
      <c r="A3" s="3" t="inlineStr">
        <is>
          <t>Объект:</t>
        </is>
      </c>
      <c r="B3" t="inlineStr">
        <is>
          <t>____________________</t>
        </is>
      </c>
    </row>
    <row r="4">
      <c r="A4" s="3" t="inlineStr">
        <is>
          <t>Контракт №:</t>
        </is>
      </c>
      <c r="B4" t="inlineStr">
        <is>
          <t>____________________</t>
        </is>
      </c>
    </row>
    <row r="6" ht="34" customHeight="1">
      <c r="A6" s="4" t="inlineStr">
        <is>
          <t>№</t>
        </is>
      </c>
      <c r="B6" s="4" t="inlineStr">
        <is>
          <t>Наименование этапа, комплекса или вида работ</t>
        </is>
      </c>
      <c r="C6" s="4" t="inlineStr">
        <is>
          <t>Ед. изм.</t>
        </is>
      </c>
      <c r="D6" s="4" t="inlineStr">
        <is>
          <t>Объём</t>
        </is>
      </c>
      <c r="E6" s="4" t="inlineStr">
        <is>
          <t>Начало</t>
        </is>
      </c>
      <c r="F6" s="4" t="inlineStr">
        <is>
          <t>Окончание</t>
        </is>
      </c>
      <c r="G6" s="4" t="inlineStr">
        <is>
          <t>Длительность, раб. дн.</t>
        </is>
      </c>
      <c r="H6" s="4" t="inlineStr">
        <is>
          <t>Срок передачи материалов заказчиком</t>
        </is>
      </c>
    </row>
    <row r="7">
      <c r="A7" s="5" t="n">
        <v>1</v>
      </c>
      <c r="B7" s="6" t="inlineStr">
        <is>
          <t>Подготовительные работы и обследование</t>
        </is>
      </c>
      <c r="C7" s="5" t="inlineStr">
        <is>
          <t>компл.</t>
        </is>
      </c>
      <c r="D7" s="5" t="n">
        <v>1</v>
      </c>
      <c r="E7" s="7" t="n">
        <v>46296</v>
      </c>
      <c r="F7" s="7" t="n">
        <v>46309</v>
      </c>
      <c r="G7" s="8">
        <f>IF(OR(E7="",F7=""),"",NETWORKDAYS(E7,F7,Праздники!$A$4:$A$18))</f>
        <v/>
      </c>
      <c r="H7" s="7" t="n"/>
    </row>
    <row r="8">
      <c r="A8" s="5" t="n">
        <v>2</v>
      </c>
      <c r="B8" s="6" t="inlineStr">
        <is>
          <t>Разработка рабочей документации</t>
        </is>
      </c>
      <c r="C8" s="5" t="inlineStr">
        <is>
          <t>компл.</t>
        </is>
      </c>
      <c r="D8" s="5" t="n">
        <v>1</v>
      </c>
      <c r="E8" s="7" t="n">
        <v>46310</v>
      </c>
      <c r="F8" s="7" t="n">
        <v>46351</v>
      </c>
      <c r="G8" s="8">
        <f>IF(OR(E8="",F8=""),"",NETWORKDAYS(E8,F8,Праздники!$A$4:$A$18))</f>
        <v/>
      </c>
      <c r="H8" s="7" t="n"/>
    </row>
    <row r="9">
      <c r="A9" s="5" t="n">
        <v>3</v>
      </c>
      <c r="B9" s="6" t="inlineStr">
        <is>
          <t>Изготовление оборудования</t>
        </is>
      </c>
      <c r="C9" s="5" t="inlineStr">
        <is>
          <t>компл.</t>
        </is>
      </c>
      <c r="D9" s="5" t="n">
        <v>1</v>
      </c>
      <c r="E9" s="7" t="n">
        <v>46352</v>
      </c>
      <c r="F9" s="7" t="n">
        <v>46428</v>
      </c>
      <c r="G9" s="8">
        <f>IF(OR(E9="",F9=""),"",NETWORKDAYS(E9,F9,Праздники!$A$4:$A$18))</f>
        <v/>
      </c>
      <c r="H9" s="7" t="n">
        <v>46346</v>
      </c>
    </row>
    <row r="10">
      <c r="A10" s="5" t="n">
        <v>4</v>
      </c>
      <c r="B10" s="6" t="inlineStr">
        <is>
          <t>Поставка на объект</t>
        </is>
      </c>
      <c r="C10" s="5" t="inlineStr">
        <is>
          <t>компл.</t>
        </is>
      </c>
      <c r="D10" s="5" t="n">
        <v>1</v>
      </c>
      <c r="E10" s="7" t="n">
        <v>46429</v>
      </c>
      <c r="F10" s="7" t="n">
        <v>46443</v>
      </c>
      <c r="G10" s="8">
        <f>IF(OR(E10="",F10=""),"",NETWORKDAYS(E10,F10,Праздники!$A$4:$A$18))</f>
        <v/>
      </c>
      <c r="H10" s="7" t="n"/>
    </row>
    <row r="11">
      <c r="A11" s="5" t="n">
        <v>5</v>
      </c>
      <c r="B11" s="6" t="inlineStr">
        <is>
          <t>Монтаж и шефмонтаж</t>
        </is>
      </c>
      <c r="C11" s="5" t="inlineStr">
        <is>
          <t>компл.</t>
        </is>
      </c>
      <c r="D11" s="5" t="n">
        <v>1</v>
      </c>
      <c r="E11" s="7" t="n">
        <v>46444</v>
      </c>
      <c r="F11" s="7" t="n">
        <v>46487</v>
      </c>
      <c r="G11" s="8">
        <f>IF(OR(E11="",F11=""),"",NETWORKDAYS(E11,F11,Праздники!$A$4:$A$18))</f>
        <v/>
      </c>
      <c r="H11" s="7" t="n"/>
    </row>
    <row r="12">
      <c r="A12" s="5" t="n">
        <v>6</v>
      </c>
      <c r="B12" s="6" t="inlineStr">
        <is>
          <t>Пусконаладочные работы и сдача</t>
        </is>
      </c>
      <c r="C12" s="5" t="inlineStr">
        <is>
          <t>компл.</t>
        </is>
      </c>
      <c r="D12" s="5" t="n">
        <v>1</v>
      </c>
      <c r="E12" s="7" t="n">
        <v>46490</v>
      </c>
      <c r="F12" s="7" t="n">
        <v>46501</v>
      </c>
      <c r="G12" s="8">
        <f>IF(OR(E12="",F12=""),"",NETWORKDAYS(E12,F12,Праздники!$A$4:$A$18))</f>
        <v/>
      </c>
      <c r="H12" s="7" t="n"/>
    </row>
    <row r="13">
      <c r="A13" s="5" t="n"/>
      <c r="B13" s="6" t="n"/>
      <c r="C13" s="6" t="n"/>
      <c r="D13" s="6" t="n"/>
      <c r="E13" s="9" t="n"/>
      <c r="F13" s="9" t="n"/>
      <c r="G13" s="8">
        <f>IF(OR(E13="",F13=""),"",NETWORKDAYS(E13,F13,Праздники!$A$4:$A$18))</f>
        <v/>
      </c>
      <c r="H13" s="9" t="n"/>
    </row>
    <row r="14">
      <c r="A14" s="5" t="n"/>
      <c r="B14" s="6" t="n"/>
      <c r="C14" s="6" t="n"/>
      <c r="D14" s="6" t="n"/>
      <c r="E14" s="9" t="n"/>
      <c r="F14" s="9" t="n"/>
      <c r="G14" s="8">
        <f>IF(OR(E14="",F14=""),"",NETWORKDAYS(E14,F14,Праздники!$A$4:$A$18))</f>
        <v/>
      </c>
      <c r="H14" s="9" t="n"/>
    </row>
    <row r="15">
      <c r="A15" s="5" t="n"/>
      <c r="B15" s="6" t="n"/>
      <c r="C15" s="6" t="n"/>
      <c r="D15" s="6" t="n"/>
      <c r="E15" s="9" t="n"/>
      <c r="F15" s="9" t="n"/>
      <c r="G15" s="8">
        <f>IF(OR(E15="",F15=""),"",NETWORKDAYS(E15,F15,Праздники!$A$4:$A$18))</f>
        <v/>
      </c>
      <c r="H15" s="9" t="n"/>
    </row>
    <row r="16">
      <c r="A16" s="5" t="n"/>
      <c r="B16" s="6" t="n"/>
      <c r="C16" s="6" t="n"/>
      <c r="D16" s="6" t="n"/>
      <c r="E16" s="9" t="n"/>
      <c r="F16" s="9" t="n"/>
      <c r="G16" s="8">
        <f>IF(OR(E16="",F16=""),"",NETWORKDAYS(E16,F16,Праздники!$A$4:$A$18))</f>
        <v/>
      </c>
      <c r="H16" s="9" t="n"/>
    </row>
    <row r="17">
      <c r="A17" s="5" t="n"/>
      <c r="B17" s="6" t="n"/>
      <c r="C17" s="6" t="n"/>
      <c r="D17" s="6" t="n"/>
      <c r="E17" s="9" t="n"/>
      <c r="F17" s="9" t="n"/>
      <c r="G17" s="8">
        <f>IF(OR(E17="",F17=""),"",NETWORKDAYS(E17,F17,Праздники!$A$4:$A$18))</f>
        <v/>
      </c>
      <c r="H17" s="9" t="n"/>
    </row>
    <row r="18">
      <c r="A18" s="5" t="n"/>
      <c r="B18" s="6" t="n"/>
      <c r="C18" s="6" t="n"/>
      <c r="D18" s="6" t="n"/>
      <c r="E18" s="9" t="n"/>
      <c r="F18" s="9" t="n"/>
      <c r="G18" s="8">
        <f>IF(OR(E18="",F18=""),"",NETWORKDAYS(E18,F18,Праздники!$A$4:$A$18))</f>
        <v/>
      </c>
      <c r="H18" s="9" t="n"/>
    </row>
    <row r="19">
      <c r="A19" s="5" t="n"/>
      <c r="B19" s="6" t="n"/>
      <c r="C19" s="6" t="n"/>
      <c r="D19" s="6" t="n"/>
      <c r="E19" s="9" t="n"/>
      <c r="F19" s="9" t="n"/>
      <c r="G19" s="8">
        <f>IF(OR(E19="",F19=""),"",NETWORKDAYS(E19,F19,Праздники!$A$4:$A$18))</f>
        <v/>
      </c>
      <c r="H19" s="9" t="n"/>
    </row>
    <row r="20">
      <c r="A20" s="5" t="n"/>
      <c r="B20" s="6" t="n"/>
      <c r="C20" s="6" t="n"/>
      <c r="D20" s="6" t="n"/>
      <c r="E20" s="9" t="n"/>
      <c r="F20" s="9" t="n"/>
      <c r="G20" s="8">
        <f>IF(OR(E20="",F20=""),"",NETWORKDAYS(E20,F20,Праздники!$A$4:$A$18))</f>
        <v/>
      </c>
      <c r="H20" s="9" t="n"/>
    </row>
    <row r="22">
      <c r="B22" s="10" t="inlineStr">
        <is>
          <t>Длительность считается формулой ЧИСТРАБДНИ с учётом листа «Праздники» — поэтому новогодние каникулы и майские из срока уже вычтены.</t>
        </is>
      </c>
    </row>
    <row r="23">
      <c r="B23" s="10" t="inlineStr">
        <is>
          <t>Список праздников правится на листе «Праздники» раз в год, когда утверждают переносы выходных.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5" customWidth="1" min="1" max="1"/>
    <col width="42" customWidth="1" min="2" max="2"/>
    <col width="10" customWidth="1" min="3" max="3"/>
    <col width="17" customWidth="1" min="4" max="4"/>
    <col width="18" customWidth="1" min="5" max="5"/>
    <col width="30" customWidth="1" min="6" max="6"/>
    <col width="18" customWidth="1" min="7" max="7"/>
  </cols>
  <sheetData>
    <row r="1">
      <c r="A1" s="1" t="inlineStr">
        <is>
          <t>ГРАФИК ОПЛАТЫ ВЫПОЛНЕННЫХ РАБОТ</t>
        </is>
      </c>
    </row>
    <row r="2">
      <c r="A2" s="2" t="inlineStr">
        <is>
          <t>Наименования этапов подтягиваются с листа «График работ» — так выполняется п. 3.3 Методики.</t>
        </is>
      </c>
    </row>
    <row r="3">
      <c r="A3" s="3" t="inlineStr">
        <is>
          <t>Цена контракта, ₽:</t>
        </is>
      </c>
      <c r="C3" s="11" t="n">
        <v>384000000</v>
      </c>
    </row>
    <row r="6" ht="34" customHeight="1">
      <c r="A6" s="4" t="inlineStr">
        <is>
          <t>№</t>
        </is>
      </c>
      <c r="B6" s="4" t="inlineStr">
        <is>
          <t>Наименование этапа</t>
        </is>
      </c>
      <c r="C6" s="4" t="inlineStr">
        <is>
          <t>Аванс, %</t>
        </is>
      </c>
      <c r="D6" s="4" t="inlineStr">
        <is>
          <t>Срок выплаты аванса</t>
        </is>
      </c>
      <c r="E6" s="4" t="inlineStr">
        <is>
          <t>Сумма этапа, ₽</t>
        </is>
      </c>
      <c r="F6" s="4" t="inlineStr">
        <is>
          <t>Срок оплаты</t>
        </is>
      </c>
      <c r="G6" s="4" t="inlineStr">
        <is>
          <t>Доля в цене контракта</t>
        </is>
      </c>
    </row>
    <row r="7">
      <c r="A7" s="5" t="n">
        <v>1</v>
      </c>
      <c r="B7" s="6">
        <f>'График работ'!B7</f>
        <v/>
      </c>
      <c r="C7" s="12" t="n">
        <v>0.3</v>
      </c>
      <c r="D7" s="7" t="n">
        <v>46300</v>
      </c>
      <c r="E7" s="13" t="n">
        <v>11520000</v>
      </c>
      <c r="F7" s="14" t="inlineStr">
        <is>
          <t>в течение 10 р.д. с даты подписания акта</t>
        </is>
      </c>
      <c r="G7" s="15">
        <f>IF($C$3=0,"",E7/$C$3)</f>
        <v/>
      </c>
    </row>
    <row r="8">
      <c r="A8" s="5" t="n">
        <v>2</v>
      </c>
      <c r="B8" s="6">
        <f>'График работ'!B8</f>
        <v/>
      </c>
      <c r="C8" s="12" t="n"/>
      <c r="D8" s="7" t="n"/>
      <c r="E8" s="13" t="n">
        <v>23040000</v>
      </c>
      <c r="F8" s="14" t="inlineStr">
        <is>
          <t>в течение 10 р.д. с даты подписания акта</t>
        </is>
      </c>
      <c r="G8" s="15">
        <f>IF($C$3=0,"",E8/$C$3)</f>
        <v/>
      </c>
    </row>
    <row r="9">
      <c r="A9" s="5" t="n">
        <v>3</v>
      </c>
      <c r="B9" s="6">
        <f>'График работ'!B9</f>
        <v/>
      </c>
      <c r="C9" s="12" t="n"/>
      <c r="D9" s="7" t="n"/>
      <c r="E9" s="13" t="n">
        <v>230400000</v>
      </c>
      <c r="F9" s="14" t="inlineStr">
        <is>
          <t>в течение 15 р.д. с даты подписания акта</t>
        </is>
      </c>
      <c r="G9" s="15">
        <f>IF($C$3=0,"",E9/$C$3)</f>
        <v/>
      </c>
    </row>
    <row r="10">
      <c r="A10" s="5" t="n">
        <v>4</v>
      </c>
      <c r="B10" s="6">
        <f>'График работ'!B10</f>
        <v/>
      </c>
      <c r="C10" s="12" t="n"/>
      <c r="D10" s="7" t="n"/>
      <c r="E10" s="13" t="n">
        <v>57600000</v>
      </c>
      <c r="F10" s="14" t="inlineStr">
        <is>
          <t>в течение 10 р.д. с даты подписания акта</t>
        </is>
      </c>
      <c r="G10" s="15">
        <f>IF($C$3=0,"",E10/$C$3)</f>
        <v/>
      </c>
    </row>
    <row r="11">
      <c r="A11" s="5" t="n">
        <v>5</v>
      </c>
      <c r="B11" s="6">
        <f>'График работ'!B11</f>
        <v/>
      </c>
      <c r="C11" s="12" t="n"/>
      <c r="D11" s="7" t="n"/>
      <c r="E11" s="13" t="n">
        <v>46080000</v>
      </c>
      <c r="F11" s="14" t="inlineStr">
        <is>
          <t>в течение 10 р.д. с даты подписания акта</t>
        </is>
      </c>
      <c r="G11" s="15">
        <f>IF($C$3=0,"",E11/$C$3)</f>
        <v/>
      </c>
    </row>
    <row r="12">
      <c r="A12" s="5" t="n">
        <v>6</v>
      </c>
      <c r="B12" s="6">
        <f>'График работ'!B12</f>
        <v/>
      </c>
      <c r="C12" s="12" t="n"/>
      <c r="D12" s="7" t="n"/>
      <c r="E12" s="13" t="n">
        <v>15360000</v>
      </c>
      <c r="F12" s="14" t="inlineStr">
        <is>
          <t>в течение 30 р.д. с даты подписания акта</t>
        </is>
      </c>
      <c r="G12" s="15">
        <f>IF($C$3=0,"",E12/$C$3)</f>
        <v/>
      </c>
    </row>
    <row r="13">
      <c r="A13" s="16" t="n"/>
      <c r="B13" s="17" t="inlineStr">
        <is>
          <t>ИТОГО</t>
        </is>
      </c>
      <c r="C13" s="16" t="n"/>
      <c r="D13" s="16" t="n"/>
      <c r="E13" s="18">
        <f>SUM(E7:E12)</f>
        <v/>
      </c>
      <c r="F13" s="16" t="n"/>
      <c r="G13" s="19">
        <f>IF($C$3=0,"",E13/$C$3)</f>
        <v/>
      </c>
    </row>
    <row r="15">
      <c r="B15" s="10" t="inlineStr">
        <is>
          <t>Проверка: сумма этапов должна совпасть с ценой контракта, а доля — дать 100 %.</t>
        </is>
      </c>
    </row>
    <row r="16">
      <c r="B16" s="10" t="inlineStr">
        <is>
          <t>Сумма, удерживаемая до приёмки, не может превышать 10 % суммы этапа (п. 3.6).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6" customWidth="1" min="1" max="1"/>
  </cols>
  <sheetData>
    <row r="1">
      <c r="A1" s="20" t="inlineStr">
        <is>
          <t>НЕРАБОЧИЕ ПРАЗДНИЧНЫЕ ДНИ</t>
        </is>
      </c>
    </row>
    <row r="2">
      <c r="A2" s="2" t="inlineStr">
        <is>
          <t>Формула длительности вычитает эти даты. Список правится вручную раз в год.</t>
        </is>
      </c>
    </row>
    <row r="4">
      <c r="A4" s="7" t="n">
        <v>46330</v>
      </c>
    </row>
    <row r="5">
      <c r="A5" s="7" t="n">
        <v>46388</v>
      </c>
    </row>
    <row r="6">
      <c r="A6" s="7" t="n">
        <v>46389</v>
      </c>
    </row>
    <row r="7">
      <c r="A7" s="7" t="n">
        <v>46390</v>
      </c>
    </row>
    <row r="8">
      <c r="A8" s="7" t="n">
        <v>46391</v>
      </c>
    </row>
    <row r="9">
      <c r="A9" s="7" t="n">
        <v>46392</v>
      </c>
    </row>
    <row r="10">
      <c r="A10" s="7" t="n">
        <v>46393</v>
      </c>
    </row>
    <row r="11">
      <c r="A11" s="7" t="n">
        <v>46394</v>
      </c>
    </row>
    <row r="12">
      <c r="A12" s="7" t="n">
        <v>46395</v>
      </c>
    </row>
    <row r="13">
      <c r="A13" s="7" t="n">
        <v>46441</v>
      </c>
    </row>
    <row r="14">
      <c r="A14" s="7" t="n">
        <v>46454</v>
      </c>
    </row>
    <row r="15">
      <c r="A15" s="7" t="n">
        <v>46508</v>
      </c>
    </row>
    <row r="16">
      <c r="A16" s="7" t="n">
        <v>46516</v>
      </c>
    </row>
    <row r="17">
      <c r="A17" s="7" t="n">
        <v>46550</v>
      </c>
    </row>
    <row r="18">
      <c r="A18" s="7" t="n">
        <v>46695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2026-09-12T21:34:36Z</dcterms:created>
  <dcterms:modified xmlns:dcterms="http://purl.org/dc/terms/" xmlns:xsi="http://www.w3.org/2001/XMLSchema-instance" xsi:type="dcterms:W3CDTF">2026-09-12T21:34:36Z</dcterms:modified>
</cp:coreProperties>
</file>